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1 Zabezpečovací zař\"/>
    </mc:Choice>
  </mc:AlternateContent>
  <xr:revisionPtr revIDLastSave="0" documentId="13_ncr:1_{FD7F5132-18B2-448D-8BB9-BF83C40048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11-01-21" sheetId="3" r:id="rId1"/>
  </sheets>
  <definedNames>
    <definedName name="_xlnm.Print_Area" localSheetId="0">'PS 11-01-21'!$A$1:$H$25</definedName>
  </definedNames>
  <calcPr calcId="181029"/>
</workbook>
</file>

<file path=xl/calcChain.xml><?xml version="1.0" encoding="utf-8"?>
<calcChain xmlns="http://schemas.openxmlformats.org/spreadsheetml/2006/main">
  <c r="H18" i="3" l="1"/>
  <c r="D5" i="3"/>
  <c r="H13" i="3"/>
  <c r="H14" i="3"/>
  <c r="H15" i="3"/>
  <c r="H16" i="3"/>
  <c r="H17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G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<sst xmlns="http://schemas.openxmlformats.org/spreadsheetml/2006/main" count="62" uniqueCount="54">
  <si>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</si>
  <si>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</si>
  <si>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</si>
  <si>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</si>
  <si>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</si>
  <si>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</si>
  <si>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</si>
  <si>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</si>
  <si>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</si>
  <si>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</si>
  <si>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</si>
  <si>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</si>
  <si>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</si>
  <si>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</si>
  <si>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</si>
  <si>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</si>
  <si>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</si>
  <si>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</si>
  <si>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</si>
  <si>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</si>
  <si>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</si>
  <si>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</si>
  <si>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</si>
  <si>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</si>
  <si>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Bc. Filip Štěpán</t>
  </si>
  <si>
    <t>SBprojekt s.r.o.</t>
  </si>
  <si>
    <t>75B</t>
  </si>
  <si>
    <t>železniční zabezpečovací zařízení - vnitřní zařízení</t>
  </si>
  <si>
    <t>1</t>
  </si>
  <si>
    <t>ŽS DUR</t>
  </si>
  <si>
    <t>2</t>
  </si>
  <si>
    <t>3</t>
  </si>
  <si>
    <t>75B53</t>
  </si>
  <si>
    <t>ÚPRAVA RELÉOVÝCH, NAPÁJECÍCH NEBO KABELOVÝCH STOJANŮ NEBO SKŘÍNÍ</t>
  </si>
  <si>
    <t>KUS</t>
  </si>
  <si>
    <t>4</t>
  </si>
  <si>
    <t>5</t>
  </si>
  <si>
    <t>6</t>
  </si>
  <si>
    <t>SOUBOR ASE - DEMONTÁŽ</t>
  </si>
  <si>
    <t>R75C8Z8</t>
  </si>
  <si>
    <t>VÝSTRAŽNÍK SE ZÁVOROU, 2 SKŘÍŇĚ - DEMONTÁŽ</t>
  </si>
  <si>
    <t>R75D25</t>
  </si>
  <si>
    <t>VÝSTRAŽNÍK SE ZÁVOROU, 1 SKŘÍŇ - DEMONTÁŽ</t>
  </si>
  <si>
    <t>75D25</t>
  </si>
  <si>
    <t>SKŘÍŇ LOGIKY PŘEJEZDOVÉHO ZABEZPEČOVACÍHO ZAŘÍZENÍ VČ. NAPÁJENÍ - DEMONTÁŽ</t>
  </si>
  <si>
    <t>75D13</t>
  </si>
  <si>
    <t>železniční zabezpečovací zařízení - PZZ a ostatní traťové prvky</t>
  </si>
  <si>
    <t>75D</t>
  </si>
  <si>
    <t>Úprava TZZ v úseku Suchdol nad Odrou – Polom a úprava zebezpečovacích zařízení v úseku Suchdol nad Odrou – Odry</t>
  </si>
  <si>
    <t>PS 11-01-21</t>
  </si>
  <si>
    <t>R015621</t>
  </si>
  <si>
    <t>R-položka</t>
  </si>
  <si>
    <t>POPLATKY ZA LIKVIDACI ODPADŮ NEBEZPEČNÝCH VČETNĚ DOPRAVY NA SKLÁDKU A VEŠKERÉ MANIPULACE- KABELY S PLASTOVOU IZOLACÍ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</si>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</sst>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4D4E3-5C9C-4A60-9946-4BB56E97D210}">
  <sheetPr codeName="List1">
    <pageSetUpPr fitToPage="1"/>
  </sheetPr>
  <dimension ref="A1:H429"/>
  <sheetViews>
    <sheetView showZeros="0" tabSelected="1" zoomScale="85" zoomScaleNormal="85" workbookViewId="0">
      <selection activeCell="D27" sqref="D2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2" t="s">
        <v>6</v>
      </c>
      <c r="B1" s="23"/>
      <c r="C1" s="23"/>
      <c r="D1" s="23"/>
      <c r="E1" s="30" t="s">
        <v>49</v>
      </c>
      <c r="F1" s="31"/>
      <c r="G1" s="31"/>
      <c r="H1" s="32"/>
    </row>
    <row r="2" spans="1:8" ht="37.5" customHeight="1" thickTop="1" x14ac:dyDescent="0.25">
      <c r="A2" s="7" t="s">
        <v>7</v>
      </c>
      <c r="B2" s="24" t="s">
        <v>22</v>
      </c>
      <c r="C2" s="24"/>
      <c r="D2" s="24"/>
      <c r="E2" s="33" t="s">
        <v>0</v>
      </c>
      <c r="F2" s="34"/>
      <c r="G2" s="37">
        <f>SUM(H12:H9991)</f>
        <v>0</v>
      </c>
      <c r="H2" s="38"/>
    </row>
    <row r="3" spans="1:8" ht="30.75" customHeight="1" thickBot="1" x14ac:dyDescent="0.3">
      <c r="A3" s="47" t="s">
        <v>8</v>
      </c>
      <c r="B3" s="48"/>
      <c r="C3" s="25" t="s">
        <v>48</v>
      </c>
      <c r="D3" s="25"/>
      <c r="E3" s="35"/>
      <c r="F3" s="36"/>
      <c r="G3" s="39"/>
      <c r="H3" s="40"/>
    </row>
    <row r="4" spans="1:8" ht="18" customHeight="1" thickTop="1" x14ac:dyDescent="0.25">
      <c r="A4" s="26" t="s">
        <v>9</v>
      </c>
      <c r="B4" s="27"/>
      <c r="C4" s="2" t="s">
        <v>21</v>
      </c>
      <c r="D4" s="3"/>
      <c r="E4" s="28" t="s">
        <v>2</v>
      </c>
      <c r="F4" s="29"/>
      <c r="G4" s="57">
        <v>5813520049</v>
      </c>
      <c r="H4" s="58"/>
    </row>
    <row r="5" spans="1:8" ht="18" customHeight="1" x14ac:dyDescent="0.25">
      <c r="A5" s="26" t="s">
        <v>10</v>
      </c>
      <c r="B5" s="27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59" t="s">
        <v>3</v>
      </c>
      <c r="F5" s="60"/>
      <c r="G5" s="55" t="s">
        <v>23</v>
      </c>
      <c r="H5" s="56"/>
    </row>
    <row r="6" spans="1:8" ht="18" customHeight="1" x14ac:dyDescent="0.25">
      <c r="A6" s="49" t="s">
        <v>12</v>
      </c>
      <c r="B6" s="50"/>
      <c r="C6" s="65" t="s">
        <v>25</v>
      </c>
      <c r="D6" s="66"/>
      <c r="E6" s="59" t="s">
        <v>4</v>
      </c>
      <c r="F6" s="60"/>
      <c r="G6" s="55">
        <v>2023</v>
      </c>
      <c r="H6" s="56"/>
    </row>
    <row r="7" spans="1:8" ht="18" customHeight="1" thickBot="1" x14ac:dyDescent="0.3">
      <c r="A7" s="51"/>
      <c r="B7" s="52"/>
      <c r="C7" s="53" t="s">
        <v>24</v>
      </c>
      <c r="D7" s="54"/>
      <c r="E7" s="61" t="s">
        <v>5</v>
      </c>
      <c r="F7" s="62"/>
      <c r="G7" s="63">
        <v>45139</v>
      </c>
      <c r="H7" s="64"/>
    </row>
    <row r="8" spans="1:8" ht="15" customHeight="1" x14ac:dyDescent="0.25">
      <c r="A8" s="41" t="s">
        <v>13</v>
      </c>
      <c r="B8" s="43" t="s">
        <v>14</v>
      </c>
      <c r="C8" s="43" t="s">
        <v>20</v>
      </c>
      <c r="D8" s="45" t="s">
        <v>15</v>
      </c>
      <c r="E8" s="45" t="s">
        <v>1</v>
      </c>
      <c r="F8" s="45" t="s">
        <v>16</v>
      </c>
      <c r="G8" s="67" t="s">
        <v>19</v>
      </c>
      <c r="H8" s="68"/>
    </row>
    <row r="9" spans="1:8" x14ac:dyDescent="0.25">
      <c r="A9" s="42"/>
      <c r="B9" s="44"/>
      <c r="C9" s="44"/>
      <c r="D9" s="46"/>
      <c r="E9" s="46"/>
      <c r="F9" s="46"/>
      <c r="G9" s="69"/>
      <c r="H9" s="70"/>
    </row>
    <row r="10" spans="1:8" x14ac:dyDescent="0.25">
      <c r="A10" s="42"/>
      <c r="B10" s="44"/>
      <c r="C10" s="44"/>
      <c r="D10" s="46"/>
      <c r="E10" s="46"/>
      <c r="F10" s="46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 t="s">
        <v>26</v>
      </c>
      <c r="C13" s="18"/>
      <c r="D13" s="19" t="s">
        <v>27</v>
      </c>
      <c r="E13" s="20"/>
      <c r="F13" s="5"/>
      <c r="G13" s="16"/>
      <c r="H13" s="21">
        <f t="shared" ref="H13:H76" si="0">ROUND((ROUND(F13,3))*(ROUND(G13,2)),2)</f>
        <v>0</v>
      </c>
    </row>
    <row r="14" spans="1:8" ht="25.5" x14ac:dyDescent="0.25">
      <c r="A14" s="17" t="s">
        <v>28</v>
      </c>
      <c r="B14" s="18" t="s">
        <v>32</v>
      </c>
      <c r="C14" s="18" t="s">
        <v>29</v>
      </c>
      <c r="D14" s="19" t="s">
        <v>33</v>
      </c>
      <c r="E14" s="20" t="s">
        <v>34</v>
      </c>
      <c r="F14" s="5">
        <v>2</v>
      </c>
      <c r="G14" s="16"/>
      <c r="H14" s="21">
        <f t="shared" si="0"/>
        <v>0</v>
      </c>
    </row>
    <row r="15" spans="1:8" x14ac:dyDescent="0.25">
      <c r="A15" s="17"/>
      <c r="B15" s="18" t="s">
        <v>47</v>
      </c>
      <c r="C15" s="18"/>
      <c r="D15" s="19" t="s">
        <v>46</v>
      </c>
      <c r="E15" s="20"/>
      <c r="F15" s="5"/>
      <c r="G15" s="16"/>
      <c r="H15" s="21">
        <f t="shared" si="0"/>
        <v>0</v>
      </c>
    </row>
    <row r="16" spans="1:8" ht="25.5" x14ac:dyDescent="0.25">
      <c r="A16" s="17" t="s">
        <v>30</v>
      </c>
      <c r="B16" s="18" t="s">
        <v>45</v>
      </c>
      <c r="C16" s="18" t="s">
        <v>29</v>
      </c>
      <c r="D16" s="19" t="s">
        <v>44</v>
      </c>
      <c r="E16" s="20" t="s">
        <v>34</v>
      </c>
      <c r="F16" s="5">
        <v>2</v>
      </c>
      <c r="G16" s="16"/>
      <c r="H16" s="21">
        <f t="shared" si="0"/>
        <v>0</v>
      </c>
    </row>
    <row r="17" spans="1:8" x14ac:dyDescent="0.25">
      <c r="A17" s="17" t="s">
        <v>31</v>
      </c>
      <c r="B17" s="18" t="s">
        <v>43</v>
      </c>
      <c r="C17" s="18" t="s">
        <v>29</v>
      </c>
      <c r="D17" s="19" t="s">
        <v>42</v>
      </c>
      <c r="E17" s="20" t="s">
        <v>34</v>
      </c>
      <c r="F17" s="5">
        <v>3</v>
      </c>
      <c r="G17" s="16"/>
      <c r="H17" s="21">
        <f t="shared" si="0"/>
        <v>0</v>
      </c>
    </row>
    <row r="18" spans="1:8" x14ac:dyDescent="0.25">
      <c r="A18" s="17" t="s">
        <v>35</v>
      </c>
      <c r="B18" s="18" t="s">
        <v>41</v>
      </c>
      <c r="C18" s="18" t="s">
        <v>29</v>
      </c>
      <c r="D18" s="19" t="s">
        <v>40</v>
      </c>
      <c r="E18" s="20" t="s">
        <v>34</v>
      </c>
      <c r="F18" s="5">
        <v>1</v>
      </c>
      <c r="G18" s="16"/>
      <c r="H18" s="21">
        <f t="shared" si="0"/>
        <v>0</v>
      </c>
    </row>
    <row r="19" spans="1:8" x14ac:dyDescent="0.25">
      <c r="A19" s="17" t="s">
        <v>36</v>
      </c>
      <c r="B19" s="18" t="s">
        <v>39</v>
      </c>
      <c r="C19" s="18" t="s">
        <v>29</v>
      </c>
      <c r="D19" s="19" t="s">
        <v>38</v>
      </c>
      <c r="E19" s="20" t="s">
        <v>34</v>
      </c>
      <c r="F19" s="5">
        <v>4</v>
      </c>
      <c r="G19" s="16"/>
      <c r="H19" s="21">
        <f t="shared" si="0"/>
        <v>0</v>
      </c>
    </row>
    <row r="20" spans="1:8" ht="38.25" x14ac:dyDescent="0.25">
      <c r="A20" s="17" t="s">
        <v>37</v>
      </c>
      <c r="B20" s="18" t="s">
        <v>50</v>
      </c>
      <c r="C20" s="18" t="s">
        <v>51</v>
      </c>
      <c r="D20" s="19" t="s">
        <v>52</v>
      </c>
      <c r="E20" s="20" t="s">
        <v>53</v>
      </c>
      <c r="F20" s="5">
        <v>0.05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ref="H77:H140" si="1">ROUND((ROUND(F77,3))*(ROUND(G77,2)),2)</f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ref="H141:H204" si="2">ROUND((ROUND(F141,3))*(ROUND(G141,2)),2)</f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ref="H205:H268" si="3">ROUND((ROUND(F205,3))*(ROUND(G205,2)),2)</f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ref="H269:H332" si="4">ROUND((ROUND(F269,3))*(ROUND(G269,2)),2)</f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ref="H333:H396" si="5">ROUND((ROUND(F333,3))*(ROUND(G333,2)),2)</f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ref="H397:H429" si="6">ROUND((ROUND(F397,3))*(ROUND(G397,2)),2)</f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E7:F7"/>
    <mergeCell ref="G7:H7"/>
    <mergeCell ref="E8:E10"/>
    <mergeCell ref="F8:F10"/>
    <mergeCell ref="C6:D6"/>
    <mergeCell ref="G8:H9"/>
    <mergeCell ref="E6:F6"/>
    <mergeCell ref="G5:H5"/>
    <mergeCell ref="G6:H6"/>
    <mergeCell ref="G4:H4"/>
    <mergeCell ref="A5:B5"/>
    <mergeCell ref="E5:F5"/>
    <mergeCell ref="A8:A10"/>
    <mergeCell ref="B8:B10"/>
    <mergeCell ref="C8:C10"/>
    <mergeCell ref="D8:D10"/>
    <mergeCell ref="A3:B3"/>
    <mergeCell ref="A6:B7"/>
    <mergeCell ref="C7:D7"/>
    <mergeCell ref="A1:D1"/>
    <mergeCell ref="B2:D2"/>
    <mergeCell ref="C3:D3"/>
    <mergeCell ref="A4:B4"/>
    <mergeCell ref="E4:F4"/>
    <mergeCell ref="E1:H1"/>
    <mergeCell ref="E2:F3"/>
    <mergeCell ref="G2:H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000-000002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0000000}">
      <formula1>"SŽDC s.o., Ostatní"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11-01-21</vt:lpstr>
      <vt:lpstr>'PS 11-01-21'!Oblast_tisku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2023-08-14T13:41:26Z</dcterms:modified>
</cp:coreProperties>
</file>